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 name="Лист1" sheetId="2" r:id="rId2"/>
  </sheets>
  <definedNames>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(Отчёт)'!$A$1:$L$30</definedName>
  </definedNames>
  <calcPr fullCalcOnLoad="1"/>
</workbook>
</file>

<file path=xl/sharedStrings.xml><?xml version="1.0" encoding="utf-8"?>
<sst xmlns="http://schemas.openxmlformats.org/spreadsheetml/2006/main" count="53" uniqueCount="49">
  <si>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</si>
  <si>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</si>
  <si>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</si>
  <si>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</si>
  <si>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</si>
  <si>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</si>
  <si>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</si>
  <si>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</si>
  <si>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</si>
  <si>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</si>
  <si>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</si>
  <si>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</si>
  <si>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</si>
  <si>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</si>
  <si>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</si>
  <si>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</si>
  <si>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</si>
  <si>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</si>
  <si>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</si>
  <si>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</si>
  <si>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</si>
  <si>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</si>
  <si>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</si>
  <si>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</si>
  <si>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</si>
  <si>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</si>
  <si>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</si>
  <si>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</si>
  <si>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Директор государственного бюджетного учреждения "Кимрский психоневрологический интернат"</t>
  </si>
  <si>
    <t>"Кимрский психоневрологический интернат"</t>
  </si>
  <si>
    <t>870000О.99.0.АЭ20АА00000</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</si>
  <si>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</si>
  <si>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870000О.99.0.АЭ20АА01000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</si>
  <si>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</si>
  <si>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</si>
  <si>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rPr>
      <t xml:space="preserve"> в пределах государственного задания</t>
    </r>
    <r>
      <rPr>
        <sz val="14"/>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</si>
  <si>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</si>
  <si>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rPr>
      <t>Государственная услуга 2</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</si>
  <si>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</si>
  <si>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(6 месяцев, </t>
    </r>
    <r>
      <rPr>
        <u val="single"/>
        <sz val="14"/>
        <rFont val="Times New Roman"/>
        <family val="1"/>
      </rPr>
      <t>9 месяцев</t>
    </r>
    <r>
      <rPr>
        <sz val="14"/>
        <rFont val="Times New Roman"/>
        <family val="1"/>
      </rPr>
      <t xml:space="preserve">, </t>
    </r>
    <r>
      <rPr>
        <b/>
        <sz val="14"/>
        <rFont val="Times New Roman"/>
        <family val="1"/>
      </rPr>
      <t>год</t>
    </r>
    <r>
      <rPr>
        <sz val="14"/>
        <rFont val="Times New Roman"/>
        <family val="1"/>
      </rPr>
      <t>)</t>
    </r>
  </si>
  <si>
    <r>
      <t xml:space="preserve">за отчетный период с </t>
    </r>
    <r>
      <rPr>
        <b/>
        <u val="single"/>
        <sz val="14"/>
        <rFont val="Times New Roman"/>
        <family val="1"/>
      </rPr>
      <t>01.01.2023</t>
    </r>
    <r>
      <rPr>
        <b/>
        <sz val="14"/>
        <rFont val="Times New Roman"/>
        <family val="1"/>
      </rPr>
      <t xml:space="preserve"> </t>
    </r>
    <r>
      <rPr>
        <sz val="14"/>
        <rFont val="Times New Roman"/>
        <family val="1"/>
      </rPr>
      <t>по 30.09</t>
    </r>
    <r>
      <rPr>
        <b/>
        <u val="single"/>
        <sz val="14"/>
        <rFont val="Times New Roman"/>
        <family val="1"/>
      </rPr>
      <t>.2023</t>
    </r>
  </si>
  <si>
    <t>Министр социальной защиты населения Тверской области
_______________В.И. Новикова
" 20  " октября  2023</t>
  </si>
  <si>
    <t>870000О.99.0.АЭ24АБ44001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</si>
  <si>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</si>
  <si>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Государственная услуга 3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</si>
  <si>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22879000Р69100410001002</t>
  </si>
  <si>
    <t>Отклонение показателя обусловлено разницей между планируемым и фактическим количеством оказанных услуг, в связи с госпитализацией ПСУ, полностью утративших способность самообслуживания и необходимостью круглосуточного сопровождения их в стац. отделении ЛПУ  в 3кв. 2023г.</t>
  </si>
  <si>
    <t xml:space="preserve">______________М.Г.Калюжная.
" 13" октября 2023 </t>
  </si>
  <si>
    <t>Отклонение показателя по причине увеличения движения проживающих данной категории во 2 и 3 квартале 2023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</si>
</sst>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 numFmtId="184" formatCode="#,##0.000"/>
  </numFmts>
  <fonts count="49">
    <font>
      <sz val="11"/>
      <color theme="1"/>
      <name val="Calibri"/>
      <family val="2"/>
    </font>
    <font>
      <sz val="11"/>
      <color indexed="8"/>
      <name val="Calibri"/>
      <family val="2"/>
    </font>
    <font>
      <b/>
      <sz val="14"/>
      <name val="Times New Roman"/>
      <family val="1"/>
    </font>
    <font>
      <sz val="11"/>
      <name val="Times New Roman"/>
      <family val="1"/>
    </font>
    <font>
      <b/>
      <u val="single"/>
      <sz val="14"/>
      <name val="Times New Roman"/>
      <family val="1"/>
    </font>
    <font>
      <sz val="14"/>
      <name val="Times New Roman"/>
      <family val="1"/>
    </font>
    <font>
      <b/>
      <sz val="11"/>
      <name val="Times New Roman"/>
      <family val="1"/>
    </font>
    <font>
      <u val="single"/>
      <sz val="14"/>
      <name val="Times New Roman"/>
      <family val="1"/>
    </font>
    <font>
      <sz val="14"/>
      <name val="Calibri"/>
      <family val="2"/>
    </font>
    <font>
      <sz val="11"/>
      <name val="Calibri"/>
      <family val="2"/>
    </font>
    <font>
      <sz val="10"/>
      <name val="Arial"/>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4" fontId="31" fillId="0" borderId="1">
      <alignment horizontal="right" vertical="top" shrinkToFit="1"/>
      <protection/>
    </xf>
    <xf numFmtId="4" fontId="31" fillId="19" borderId="1">
      <alignment horizontal="right" vertical="top" shrinkToFi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2" applyNumberFormat="0" applyAlignment="0" applyProtection="0"/>
    <xf numFmtId="0" fontId="33" fillId="27" borderId="3" applyNumberFormat="0" applyAlignment="0" applyProtection="0"/>
    <xf numFmtId="0" fontId="34" fillId="27" borderId="2"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41">
    <xf numFmtId="0" fontId="0" fillId="0" borderId="0" xfId="0" applyFont="1" applyAlignment="1">
      <alignment/>
    </xf>
    <xf numFmtId="49" fontId="5" fillId="0" borderId="11" xfId="0" applyNumberFormat="1" applyFont="1" applyFill="1" applyBorder="1" applyAlignment="1" applyProtection="1">
      <alignment vertical="top" wrapText="1"/>
      <protection hidden="1"/>
    </xf>
    <xf numFmtId="4" fontId="5"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applyAlignment="1">
      <alignment/>
    </xf>
    <xf numFmtId="0" fontId="9" fillId="0" borderId="0" xfId="0" applyFont="1" applyFill="1" applyAlignment="1">
      <alignment horizontal="left" wrapText="1"/>
    </xf>
    <xf numFmtId="0" fontId="8" fillId="0"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9" fillId="0" borderId="0" xfId="0" applyNumberFormat="1" applyFont="1" applyFill="1" applyAlignment="1">
      <alignment/>
    </xf>
    <xf numFmtId="9" fontId="9" fillId="0" borderId="0" xfId="60" applyFont="1" applyFill="1" applyAlignment="1">
      <alignment/>
    </xf>
    <xf numFmtId="0" fontId="8" fillId="0" borderId="0" xfId="0" applyFont="1" applyFill="1" applyBorder="1" applyAlignment="1">
      <alignment/>
    </xf>
    <xf numFmtId="4" fontId="10" fillId="0" borderId="0" xfId="34" applyFont="1" applyFill="1" applyBorder="1" applyProtection="1">
      <alignment horizontal="right" vertical="top" shrinkToFit="1"/>
      <protection/>
    </xf>
    <xf numFmtId="4" fontId="10" fillId="0" borderId="0" xfId="33" applyNumberFormat="1" applyFont="1" applyFill="1" applyProtection="1">
      <alignment/>
      <protection/>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wrapText="1"/>
    </xf>
    <xf numFmtId="0" fontId="5" fillId="0" borderId="0" xfId="0" applyFont="1" applyFill="1" applyAlignment="1">
      <alignment horizontal="left" wrapText="1"/>
    </xf>
    <xf numFmtId="4" fontId="5" fillId="0" borderId="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1" fontId="8" fillId="0" borderId="0" xfId="0" applyNumberFormat="1" applyFont="1" applyFill="1" applyAlignment="1">
      <alignment/>
    </xf>
    <xf numFmtId="176" fontId="5" fillId="0" borderId="11" xfId="0" applyNumberFormat="1" applyFont="1" applyFill="1" applyBorder="1" applyAlignment="1">
      <alignment horizontal="center" vertical="center" wrapText="1"/>
    </xf>
    <xf numFmtId="176" fontId="9" fillId="0" borderId="0" xfId="0" applyNumberFormat="1" applyFont="1" applyFill="1" applyAlignment="1">
      <alignment/>
    </xf>
    <xf numFmtId="0" fontId="3" fillId="0" borderId="1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2" fillId="0" borderId="0" xfId="0" applyFont="1" applyFill="1" applyAlignment="1">
      <alignment horizontal="center" vertical="center"/>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4"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view="pageBreakPreview" zoomScale="60" workbookViewId="0" topLeftCell="A1">
      <selection activeCell="G26" sqref="G26"/>
    </sheetView>
  </sheetViews>
  <sheetFormatPr defaultColWidth="8.8515625" defaultRowHeight="15"/>
  <cols>
    <col min="1" max="1" width="7.8515625" style="6" customWidth="1"/>
    <col min="2" max="2" width="51.8515625" style="6" customWidth="1"/>
    <col min="3" max="3" width="60.28125" style="6" customWidth="1"/>
    <col min="4" max="4" width="55.00390625" style="6" customWidth="1"/>
    <col min="5" max="5" width="37.7109375" style="6" customWidth="1"/>
    <col min="6" max="6" width="32.7109375" style="6" customWidth="1"/>
    <col min="7" max="7" width="41.57421875" style="6" customWidth="1"/>
    <col min="8" max="8" width="26.28125" style="6" customWidth="1"/>
    <col min="9" max="9" width="33.140625" style="6" customWidth="1"/>
    <col min="10" max="11" width="29.421875" style="6" customWidth="1"/>
    <col min="12" max="12" width="26.28125" style="6" customWidth="1"/>
    <col min="13" max="16384" width="8.8515625" style="6" customWidth="1"/>
  </cols>
  <sheetData>
    <row r="1" spans="1:7" ht="43.5" customHeight="1">
      <c r="A1" s="32" t="s">
        <v>18</v>
      </c>
      <c r="B1" s="32"/>
      <c r="C1" s="5"/>
      <c r="G1" s="20" t="s">
        <v>17</v>
      </c>
    </row>
    <row r="2" spans="1:7" ht="45" customHeight="1">
      <c r="A2" s="33" t="s">
        <v>41</v>
      </c>
      <c r="B2" s="33"/>
      <c r="C2" s="7"/>
      <c r="G2" s="34" t="s">
        <v>28</v>
      </c>
    </row>
    <row r="3" spans="1:7" ht="38.25" customHeight="1">
      <c r="A3" s="33"/>
      <c r="B3" s="33"/>
      <c r="C3" s="7"/>
      <c r="G3" s="34"/>
    </row>
    <row r="4" spans="1:7" ht="61.5" customHeight="1">
      <c r="A4" s="33"/>
      <c r="B4" s="33"/>
      <c r="C4" s="7"/>
      <c r="G4" s="21" t="s">
        <v>47</v>
      </c>
    </row>
    <row r="5" spans="1:7" ht="18.75">
      <c r="A5" s="35" t="s">
        <v>5</v>
      </c>
      <c r="B5" s="35"/>
      <c r="C5" s="35"/>
      <c r="D5" s="35"/>
      <c r="E5" s="35"/>
      <c r="F5" s="35"/>
      <c r="G5" s="35"/>
    </row>
    <row r="6" spans="1:7" ht="18.75">
      <c r="A6" s="28" t="s">
        <v>19</v>
      </c>
      <c r="B6" s="28"/>
      <c r="C6" s="28"/>
      <c r="D6" s="28"/>
      <c r="E6" s="28"/>
      <c r="F6" s="28"/>
      <c r="G6" s="28"/>
    </row>
    <row r="7" spans="1:7" ht="18.75">
      <c r="A7" s="29" t="s">
        <v>29</v>
      </c>
      <c r="B7" s="29"/>
      <c r="C7" s="29"/>
      <c r="D7" s="29"/>
      <c r="E7" s="29"/>
      <c r="F7" s="29"/>
      <c r="G7" s="29"/>
    </row>
    <row r="8" spans="1:7" ht="18.75">
      <c r="A8" s="30" t="s">
        <v>3</v>
      </c>
      <c r="B8" s="30"/>
      <c r="C8" s="30"/>
      <c r="D8" s="30"/>
      <c r="E8" s="30"/>
      <c r="F8" s="30"/>
      <c r="G8" s="30"/>
    </row>
    <row r="9" spans="1:7" ht="18.75">
      <c r="A9" s="30"/>
      <c r="B9" s="30"/>
      <c r="C9" s="30"/>
      <c r="D9" s="30"/>
      <c r="E9" s="30"/>
      <c r="F9" s="30"/>
      <c r="G9" s="30"/>
    </row>
    <row r="10" spans="1:7" ht="18.75">
      <c r="A10" s="30" t="s">
        <v>40</v>
      </c>
      <c r="B10" s="30"/>
      <c r="C10" s="30"/>
      <c r="D10" s="30"/>
      <c r="E10" s="30"/>
      <c r="F10" s="30"/>
      <c r="G10" s="30"/>
    </row>
    <row r="11" spans="1:7" ht="18.75">
      <c r="A11" s="30" t="s">
        <v>39</v>
      </c>
      <c r="B11" s="30"/>
      <c r="C11" s="30"/>
      <c r="D11" s="30"/>
      <c r="E11" s="30"/>
      <c r="F11" s="30"/>
      <c r="G11" s="30"/>
    </row>
    <row r="12" spans="1:7" ht="11.25" customHeight="1">
      <c r="A12" s="30"/>
      <c r="B12" s="30"/>
      <c r="C12" s="30"/>
      <c r="D12" s="30"/>
      <c r="E12" s="30"/>
      <c r="F12" s="30"/>
      <c r="G12" s="30"/>
    </row>
    <row r="13" spans="1:7" ht="18.75">
      <c r="A13" s="30" t="s">
        <v>6</v>
      </c>
      <c r="B13" s="30"/>
      <c r="C13" s="30"/>
      <c r="D13" s="30"/>
      <c r="E13" s="30"/>
      <c r="F13" s="30"/>
      <c r="G13" s="30"/>
    </row>
    <row r="14" spans="1:7" ht="18.75">
      <c r="A14" s="30" t="s">
        <v>2</v>
      </c>
      <c r="B14" s="30"/>
      <c r="C14" s="30"/>
      <c r="D14" s="30"/>
      <c r="E14" s="30"/>
      <c r="F14" s="30"/>
      <c r="G14" s="30"/>
    </row>
    <row r="15" spans="1:7" ht="18.75" customHeight="1">
      <c r="A15" s="8"/>
      <c r="B15" s="8"/>
      <c r="C15" s="8"/>
      <c r="D15" s="8"/>
      <c r="E15" s="8"/>
      <c r="F15" s="8"/>
      <c r="G15" s="8"/>
    </row>
    <row r="16" spans="1:9" ht="239.25" customHeight="1">
      <c r="A16" s="9" t="s">
        <v>0</v>
      </c>
      <c r="B16" s="9" t="s">
        <v>14</v>
      </c>
      <c r="C16" s="9" t="s">
        <v>35</v>
      </c>
      <c r="D16" s="9" t="s">
        <v>15</v>
      </c>
      <c r="E16" s="9" t="s">
        <v>16</v>
      </c>
      <c r="F16" s="9" t="s">
        <v>11</v>
      </c>
      <c r="G16" s="10" t="s">
        <v>4</v>
      </c>
      <c r="I16" s="11"/>
    </row>
    <row r="17" spans="1:7" ht="37.5">
      <c r="A17" s="9">
        <v>1</v>
      </c>
      <c r="B17" s="9">
        <v>2</v>
      </c>
      <c r="C17" s="9">
        <v>3</v>
      </c>
      <c r="D17" s="9">
        <v>4</v>
      </c>
      <c r="E17" s="9">
        <v>5</v>
      </c>
      <c r="F17" s="9" t="s">
        <v>13</v>
      </c>
      <c r="G17" s="9">
        <v>7</v>
      </c>
    </row>
    <row r="18" spans="1:8" ht="18.75">
      <c r="A18" s="2"/>
      <c r="B18" s="2">
        <v>32139000</v>
      </c>
      <c r="C18" s="2">
        <v>40637211.96</v>
      </c>
      <c r="D18" s="2">
        <v>0</v>
      </c>
      <c r="E18" s="2">
        <v>62603983.04</v>
      </c>
      <c r="F18" s="2">
        <f>E18/(B18+C18+D18)</f>
        <v>0.8602259083560028</v>
      </c>
      <c r="G18" s="2"/>
      <c r="H18" s="12"/>
    </row>
    <row r="19" spans="1:9" ht="23.25" customHeight="1">
      <c r="A19" s="13"/>
      <c r="B19" s="14"/>
      <c r="C19" s="22"/>
      <c r="D19" s="22"/>
      <c r="E19" s="15"/>
      <c r="F19" s="13"/>
      <c r="G19" s="13"/>
      <c r="I19" s="11"/>
    </row>
    <row r="20" spans="1:7" ht="18.75">
      <c r="A20" s="30" t="s">
        <v>7</v>
      </c>
      <c r="B20" s="30"/>
      <c r="C20" s="30"/>
      <c r="D20" s="30"/>
      <c r="E20" s="30"/>
      <c r="F20" s="30"/>
      <c r="G20" s="30"/>
    </row>
    <row r="21" spans="1:7" ht="18.75">
      <c r="A21" s="30" t="s">
        <v>8</v>
      </c>
      <c r="B21" s="30"/>
      <c r="C21" s="30"/>
      <c r="D21" s="30"/>
      <c r="E21" s="30"/>
      <c r="F21" s="30"/>
      <c r="G21" s="30"/>
    </row>
    <row r="22" spans="1:7" ht="15" customHeight="1">
      <c r="A22" s="8"/>
      <c r="B22" s="8"/>
      <c r="C22" s="8"/>
      <c r="D22" s="8"/>
      <c r="E22" s="8"/>
      <c r="F22" s="8"/>
      <c r="G22" s="8"/>
    </row>
    <row r="23" spans="1:12" ht="114.75" customHeight="1">
      <c r="A23" s="27" t="s">
        <v>0</v>
      </c>
      <c r="B23" s="31" t="s">
        <v>1</v>
      </c>
      <c r="C23" s="31" t="s">
        <v>22</v>
      </c>
      <c r="D23" s="31" t="s">
        <v>23</v>
      </c>
      <c r="E23" s="31" t="s">
        <v>24</v>
      </c>
      <c r="F23" s="31" t="s">
        <v>9</v>
      </c>
      <c r="G23" s="31" t="s">
        <v>10</v>
      </c>
      <c r="H23" s="39" t="s">
        <v>25</v>
      </c>
      <c r="I23" s="31" t="s">
        <v>26</v>
      </c>
      <c r="J23" s="27" t="s">
        <v>20</v>
      </c>
      <c r="K23" s="27" t="s">
        <v>12</v>
      </c>
      <c r="L23" s="27" t="s">
        <v>27</v>
      </c>
    </row>
    <row r="24" spans="1:12" ht="80.25" customHeight="1">
      <c r="A24" s="27"/>
      <c r="B24" s="31"/>
      <c r="C24" s="31"/>
      <c r="D24" s="31"/>
      <c r="E24" s="31"/>
      <c r="F24" s="31"/>
      <c r="G24" s="31"/>
      <c r="H24" s="40"/>
      <c r="I24" s="31"/>
      <c r="J24" s="27"/>
      <c r="K24" s="27"/>
      <c r="L24" s="27"/>
    </row>
    <row r="25" spans="1:12" ht="18.75">
      <c r="A25" s="9">
        <v>1</v>
      </c>
      <c r="B25" s="9">
        <v>2</v>
      </c>
      <c r="C25" s="9">
        <v>3</v>
      </c>
      <c r="D25" s="9">
        <v>4</v>
      </c>
      <c r="E25" s="9">
        <v>5</v>
      </c>
      <c r="F25" s="9">
        <v>6</v>
      </c>
      <c r="G25" s="9">
        <v>7</v>
      </c>
      <c r="H25" s="16">
        <v>8</v>
      </c>
      <c r="I25" s="16">
        <v>9</v>
      </c>
      <c r="J25" s="16">
        <v>10</v>
      </c>
      <c r="K25" s="16">
        <v>11</v>
      </c>
      <c r="L25" s="16">
        <v>12</v>
      </c>
    </row>
    <row r="26" spans="1:12" ht="196.5" customHeight="1">
      <c r="A26" s="16">
        <v>1</v>
      </c>
      <c r="B26" s="1" t="s">
        <v>30</v>
      </c>
      <c r="C26" s="17" t="s">
        <v>36</v>
      </c>
      <c r="D26" s="18" t="s">
        <v>31</v>
      </c>
      <c r="E26" s="23" t="s">
        <v>21</v>
      </c>
      <c r="F26" s="3">
        <v>93</v>
      </c>
      <c r="G26" s="3">
        <v>100</v>
      </c>
      <c r="H26" s="4">
        <f>G26/F26</f>
        <v>1.075268817204301</v>
      </c>
      <c r="I26" s="2">
        <v>8990424.39</v>
      </c>
      <c r="J26" s="25">
        <f>I26/SUM($I$26:$I$29)</f>
        <v>0.27066186094405165</v>
      </c>
      <c r="K26" s="36">
        <f>SUM(H26*J26,H27*J27,H28*J28,H29*J29)</f>
        <v>0.983165673912478</v>
      </c>
      <c r="L26" s="16" t="s">
        <v>48</v>
      </c>
    </row>
    <row r="27" spans="1:12" ht="198" customHeight="1">
      <c r="A27" s="16">
        <v>2</v>
      </c>
      <c r="B27" s="1" t="s">
        <v>32</v>
      </c>
      <c r="C27" s="17" t="s">
        <v>37</v>
      </c>
      <c r="D27" s="18" t="s">
        <v>33</v>
      </c>
      <c r="E27" s="23" t="s">
        <v>21</v>
      </c>
      <c r="F27" s="3">
        <v>250</v>
      </c>
      <c r="G27" s="3">
        <v>237</v>
      </c>
      <c r="H27" s="4">
        <f>G27/F27</f>
        <v>0.948</v>
      </c>
      <c r="I27" s="2">
        <v>24167807.5</v>
      </c>
      <c r="J27" s="25">
        <f>I27/SUM($I$26:$I$29)</f>
        <v>0.7275856476990635</v>
      </c>
      <c r="K27" s="37"/>
      <c r="L27" s="16"/>
    </row>
    <row r="28" spans="1:12" ht="210" customHeight="1">
      <c r="A28" s="16">
        <v>3</v>
      </c>
      <c r="B28" s="1" t="s">
        <v>42</v>
      </c>
      <c r="C28" s="17" t="s">
        <v>44</v>
      </c>
      <c r="D28" s="18" t="s">
        <v>43</v>
      </c>
      <c r="E28" s="23" t="s">
        <v>21</v>
      </c>
      <c r="F28" s="3">
        <v>1</v>
      </c>
      <c r="G28" s="3">
        <v>3</v>
      </c>
      <c r="H28" s="4">
        <f>G28/F28</f>
        <v>3</v>
      </c>
      <c r="I28" s="2">
        <v>10839.8</v>
      </c>
      <c r="J28" s="25">
        <f>I28/SUM($I$26:$I$29)</f>
        <v>0.00032633836991329516</v>
      </c>
      <c r="K28" s="37"/>
      <c r="L28" s="16" t="s">
        <v>46</v>
      </c>
    </row>
    <row r="29" spans="1:12" ht="262.5">
      <c r="A29" s="16">
        <v>4</v>
      </c>
      <c r="B29" s="1" t="s">
        <v>45</v>
      </c>
      <c r="C29" s="19" t="s">
        <v>38</v>
      </c>
      <c r="D29" s="18" t="s">
        <v>34</v>
      </c>
      <c r="E29" s="23" t="s">
        <v>21</v>
      </c>
      <c r="F29" s="3">
        <v>343</v>
      </c>
      <c r="G29" s="3">
        <v>337</v>
      </c>
      <c r="H29" s="4">
        <f>G29/F29</f>
        <v>0.9825072886297376</v>
      </c>
      <c r="I29" s="2">
        <v>47371.73</v>
      </c>
      <c r="J29" s="25">
        <f>I29/SUM($I$26:$I$29)</f>
        <v>0.001426152986971415</v>
      </c>
      <c r="K29" s="38"/>
      <c r="L29" s="9"/>
    </row>
    <row r="30" spans="1:11" ht="19.5" customHeight="1">
      <c r="A30" s="8"/>
      <c r="B30" s="8"/>
      <c r="C30" s="8"/>
      <c r="D30" s="8"/>
      <c r="E30" s="8"/>
      <c r="F30" s="8"/>
      <c r="G30" s="24">
        <f>G26+G27+G28</f>
        <v>340</v>
      </c>
      <c r="J30" s="26">
        <f>SUM(J26:J29)</f>
        <v>0.9999999999999999</v>
      </c>
      <c r="K30" s="11"/>
    </row>
  </sheetData>
  <sheetProtection/>
  <mergeCells count="28">
    <mergeCell ref="K26:K29"/>
    <mergeCell ref="L23:L24"/>
    <mergeCell ref="A12:G12"/>
    <mergeCell ref="A13:G13"/>
    <mergeCell ref="A14:G14"/>
    <mergeCell ref="A20:G20"/>
    <mergeCell ref="A21:G21"/>
    <mergeCell ref="I23:I24"/>
    <mergeCell ref="J23:J24"/>
    <mergeCell ref="H23:H24"/>
    <mergeCell ref="A1:B1"/>
    <mergeCell ref="A2:B4"/>
    <mergeCell ref="G2:G3"/>
    <mergeCell ref="A5:G5"/>
    <mergeCell ref="E23:E24"/>
    <mergeCell ref="A23:A24"/>
    <mergeCell ref="B23:B24"/>
    <mergeCell ref="C23:C24"/>
    <mergeCell ref="D23:D24"/>
    <mergeCell ref="F23:F24"/>
    <mergeCell ref="K23:K24"/>
    <mergeCell ref="A6:G6"/>
    <mergeCell ref="A7:G7"/>
    <mergeCell ref="A8:G8"/>
    <mergeCell ref="A9:G9"/>
    <mergeCell ref="A10:G10"/>
    <mergeCell ref="A11:G11"/>
    <mergeCell ref="G23:G24"/>
  </mergeCells>
  <printOptions/>
  <pageMargins left="0.07874015748031496" right="0.11811023622047245" top="0.2755905511811024" bottom="0.2362204724409449" header="0.31496062992125984" footer="0.31496062992125984"/>
  <pageSetup fitToHeight="100" fitToWidth="1" horizontalDpi="600" verticalDpi="600" orientation="landscape" paperSize="9" scale="34"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Marina</cp:lastModifiedBy>
  <cp:lastPrinted>2023-10-09T10:27:10Z</cp:lastPrinted>
  <dcterms:created xsi:type="dcterms:W3CDTF">2016-02-04T06:52:46Z</dcterms:created>
  <dcterms:modified xsi:type="dcterms:W3CDTF">2023-10-27T12:14:49Z</dcterms:modified>
  <cp:category/>
  <cp:version/>
  <cp:contentType/>
  <cp:contentStatus/>
</cp:coreProperties>
</file>